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/>
  </bookViews>
  <sheets>
    <sheet name="GCP" sheetId="1" r:id="rId1"/>
  </sheets>
  <calcPr calcId="124519"/>
</workbook>
</file>

<file path=xl/calcChain.xml><?xml version="1.0" encoding="utf-8"?>
<calcChain xmlns="http://schemas.openxmlformats.org/spreadsheetml/2006/main">
  <c r="I35" i="1"/>
  <c r="I34"/>
  <c r="I33"/>
  <c r="I32"/>
  <c r="I30"/>
  <c r="I29"/>
  <c r="I28"/>
  <c r="I27"/>
  <c r="I25"/>
  <c r="I24"/>
  <c r="I22"/>
  <c r="I21"/>
  <c r="I20"/>
  <c r="I19" s="1"/>
  <c r="I17"/>
  <c r="I16"/>
  <c r="I15"/>
  <c r="I14"/>
  <c r="I13"/>
  <c r="I12"/>
  <c r="I9"/>
  <c r="I8"/>
  <c r="F35"/>
  <c r="F34"/>
  <c r="F33"/>
  <c r="F32"/>
  <c r="F31" s="1"/>
  <c r="F30"/>
  <c r="F29"/>
  <c r="F28"/>
  <c r="F27"/>
  <c r="F26" s="1"/>
  <c r="F25"/>
  <c r="F24"/>
  <c r="F23" s="1"/>
  <c r="F22"/>
  <c r="F21"/>
  <c r="F20"/>
  <c r="F19" s="1"/>
  <c r="F18"/>
  <c r="I18" s="1"/>
  <c r="F17"/>
  <c r="F16"/>
  <c r="F15"/>
  <c r="F14"/>
  <c r="F13"/>
  <c r="F12"/>
  <c r="F11"/>
  <c r="I11" s="1"/>
  <c r="F9"/>
  <c r="F8"/>
  <c r="I31"/>
  <c r="H31"/>
  <c r="G31"/>
  <c r="I26"/>
  <c r="H26"/>
  <c r="G26"/>
  <c r="I23"/>
  <c r="H23"/>
  <c r="G23"/>
  <c r="H19"/>
  <c r="G19"/>
  <c r="H10"/>
  <c r="H37" s="1"/>
  <c r="G10"/>
  <c r="G37" s="1"/>
  <c r="H7"/>
  <c r="G7"/>
  <c r="F7"/>
  <c r="E31"/>
  <c r="E26"/>
  <c r="E23"/>
  <c r="E19"/>
  <c r="E10"/>
  <c r="E37" s="1"/>
  <c r="E7"/>
  <c r="D31"/>
  <c r="D26"/>
  <c r="D23"/>
  <c r="D19"/>
  <c r="D10"/>
  <c r="D37" s="1"/>
  <c r="D7"/>
  <c r="I10" l="1"/>
  <c r="I37" s="1"/>
  <c r="F10"/>
  <c r="F37" s="1"/>
  <c r="I7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<sst xmlns="http://schemas.openxmlformats.org/spreadsheetml/2006/main" count="65" uniqueCount="65">
  <si>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</si>
  <si>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</si>
  <si>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</si>
  <si>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</si>
  <si>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</si>
  <si>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</si>
  <si>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</si>
  <si>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</si>
  <si>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</si>
  <si>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</si>
  <si>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</si>
  <si>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</si>
  <si>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</si>
  <si>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</si>
  <si>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</si>
  <si>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</si>
  <si>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</si>
  <si>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</si>
  <si>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</si>
  <si>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</si>
  <si>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</si>
  <si>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</si>
  <si>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</si>
  <si>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</si>
  <si>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</si>
  <si>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</si>
  <si>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</si>
  <si>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</si>
  <si>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</si>
  <si>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</si>
  <si>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</si>
  <si>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</si>
  <si>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</si>
  <si>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</si>
  <si>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</si>
  <si>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</si>
  <si>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</si>
  <si>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</si>
  <si>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</si>
  <si>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</si>
  <si>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</si>
  <si>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</si>
  <si>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</si>
  <si>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</si>
  <si>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</si>
  <si>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</si>
  <si>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</si>
  <si>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</si>
  <si>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</si>
  <si>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</si>
  <si>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</si>
  <si>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</si>
  <si>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</si>
  <si>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</si>
  <si>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</si>
  <si>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</si>
  <si>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</si>
  <si>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</si>
  <si>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</si>
  <si>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</si>
  <si>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</si>
  <si>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</si>
  <si>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</si>
  <si>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</si>
  <si>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01 DE ENERO AL 30 DE JUNIO DEL 2019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</si>
</sst>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tabSelected="1" zoomScaleSheetLayoutView="90" workbookViewId="0">
      <selection activeCell="A5" sqref="A5"/>
    </sheetView>
  </sheetViews>
  <sheetFormatPr baseColWidth="10" defaultRowHeight="11.25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>
      <c r="A5" s="12"/>
      <c r="B5" s="15"/>
      <c r="C5" s="15"/>
      <c r="D5" s="16"/>
      <c r="E5" s="16"/>
      <c r="F5" s="16"/>
      <c r="G5" s="16"/>
      <c r="H5" s="16"/>
      <c r="I5" s="16"/>
    </row>
    <row r="6" spans="1:9">
      <c r="A6" s="21" t="s">
        <v>29</v>
      </c>
      <c r="B6" s="8"/>
      <c r="D6" s="17"/>
      <c r="E6" s="17"/>
      <c r="F6" s="17"/>
      <c r="G6" s="17"/>
      <c r="H6" s="17"/>
      <c r="I6" s="17"/>
    </row>
    <row r="7" spans="1:9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>
      <c r="A10" s="27">
        <v>0</v>
      </c>
      <c r="B10" s="23" t="s">
        <v>3</v>
      </c>
      <c r="C10" s="22"/>
      <c r="D10" s="18">
        <f>SUM(D11:D18)</f>
        <v>48717078.729999997</v>
      </c>
      <c r="E10" s="18">
        <f>SUM(E11:E18)</f>
        <v>-1538360.37</v>
      </c>
      <c r="F10" s="18">
        <f t="shared" ref="F10:I10" si="1">SUM(F11:F18)</f>
        <v>47178718.359999999</v>
      </c>
      <c r="G10" s="18">
        <f t="shared" si="1"/>
        <v>20250904.77</v>
      </c>
      <c r="H10" s="18">
        <f t="shared" si="1"/>
        <v>20250904.77</v>
      </c>
      <c r="I10" s="18">
        <f t="shared" si="1"/>
        <v>26927813.59</v>
      </c>
    </row>
    <row r="11" spans="1:9">
      <c r="A11" s="27" t="s">
        <v>46</v>
      </c>
      <c r="B11" s="9"/>
      <c r="C11" s="3" t="s">
        <v>4</v>
      </c>
      <c r="D11" s="19">
        <v>48476756.43</v>
      </c>
      <c r="E11" s="19">
        <v>-1298038.07</v>
      </c>
      <c r="F11" s="19">
        <f t="shared" ref="F11:F18" si="2">D11+E11</f>
        <v>47178718.359999999</v>
      </c>
      <c r="G11" s="19">
        <v>16257669.23</v>
      </c>
      <c r="H11" s="19">
        <v>16257669.23</v>
      </c>
      <c r="I11" s="19">
        <f t="shared" ref="I11:I18" si="3">F11-G11</f>
        <v>30921049.129999999</v>
      </c>
    </row>
    <row r="12" spans="1:9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>
      <c r="A18" s="27" t="s">
        <v>53</v>
      </c>
      <c r="B18" s="9"/>
      <c r="C18" s="3" t="s">
        <v>11</v>
      </c>
      <c r="D18" s="19">
        <v>240322.3</v>
      </c>
      <c r="E18" s="19">
        <v>-240322.3</v>
      </c>
      <c r="F18" s="19">
        <f t="shared" si="2"/>
        <v>0</v>
      </c>
      <c r="G18" s="19">
        <v>3993235.54</v>
      </c>
      <c r="H18" s="19">
        <v>3993235.54</v>
      </c>
      <c r="I18" s="19">
        <f t="shared" si="3"/>
        <v>-3993235.54</v>
      </c>
    </row>
    <row r="19" spans="1:9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>
      <c r="A36" s="13"/>
      <c r="B36" s="10"/>
      <c r="C36" s="4"/>
      <c r="D36" s="20"/>
      <c r="E36" s="20"/>
      <c r="F36" s="20"/>
      <c r="G36" s="20"/>
      <c r="H36" s="20"/>
      <c r="I36" s="20"/>
    </row>
    <row r="37" spans="1:9">
      <c r="A37" s="14"/>
      <c r="B37" s="11" t="s">
        <v>36</v>
      </c>
      <c r="C37" s="5"/>
      <c r="D37" s="24">
        <f>SUM(D7+D10+D19+D23+D26+D31)</f>
        <v>48717078.729999997</v>
      </c>
      <c r="E37" s="24">
        <f t="shared" ref="E37:I37" si="16">SUM(E7+E10+E19+E23+E26+E31)</f>
        <v>-1538360.37</v>
      </c>
      <c r="F37" s="24">
        <f t="shared" si="16"/>
        <v>47178718.359999999</v>
      </c>
      <c r="G37" s="24">
        <f t="shared" si="16"/>
        <v>20250904.77</v>
      </c>
      <c r="H37" s="24">
        <f t="shared" si="16"/>
        <v>20250904.77</v>
      </c>
      <c r="I37" s="24">
        <f t="shared" si="16"/>
        <v>26927813.59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2019-07-29T18:08:25Z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